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x\Documents\Seokratie\Blogpost Snippetoptimierung Auswertung\"/>
    </mc:Choice>
  </mc:AlternateContent>
  <bookViews>
    <workbookView xWindow="0" yWindow="0" windowWidth="25875" windowHeight="10995"/>
  </bookViews>
  <sheets>
    <sheet name="konkretes beispiel (blogpost)" sheetId="2" r:id="rId1"/>
    <sheet name="konkretes beispiel (pivot)" sheetId="3" r:id="rId2"/>
    <sheet name="fiktives beispiel" sheetId="1" r:id="rId3"/>
  </sheets>
  <definedNames>
    <definedName name="_xlnm._FilterDatabase" localSheetId="1" hidden="1">'konkretes beispiel (pivot)'!$A$2:$F$2</definedName>
  </definedNames>
  <calcPr calcId="152511"/>
  <pivotCaches>
    <pivotCache cacheId="12" r:id="rId4"/>
  </pivotCaches>
</workbook>
</file>

<file path=xl/calcChain.xml><?xml version="1.0" encoding="utf-8"?>
<calcChain xmlns="http://schemas.openxmlformats.org/spreadsheetml/2006/main">
  <c r="F5" i="1" l="1"/>
  <c r="F6" i="1"/>
  <c r="F4" i="1"/>
  <c r="E5" i="1"/>
  <c r="E6" i="1"/>
  <c r="E4" i="1"/>
  <c r="F20" i="3"/>
  <c r="F14" i="3"/>
  <c r="F19" i="3"/>
  <c r="F13" i="3"/>
  <c r="F18" i="3"/>
  <c r="F12" i="3"/>
  <c r="F17" i="3"/>
  <c r="F11" i="3"/>
  <c r="F16" i="3"/>
  <c r="F10" i="3"/>
  <c r="F15" i="3"/>
  <c r="F9" i="3"/>
  <c r="F8" i="3"/>
  <c r="F25" i="3"/>
  <c r="F7" i="3"/>
  <c r="F24" i="3"/>
  <c r="F6" i="3"/>
  <c r="F23" i="3"/>
  <c r="F5" i="3"/>
  <c r="F22" i="3"/>
  <c r="F4" i="3"/>
  <c r="F21" i="3"/>
  <c r="F3" i="3"/>
  <c r="H20" i="2"/>
  <c r="H19" i="2"/>
  <c r="H18" i="2"/>
  <c r="H17" i="2"/>
  <c r="H16" i="2"/>
  <c r="H15" i="2"/>
  <c r="H9" i="2"/>
  <c r="H8" i="2"/>
  <c r="H7" i="2"/>
  <c r="H6" i="2"/>
  <c r="H5" i="2"/>
  <c r="D20" i="2"/>
  <c r="D19" i="2"/>
  <c r="D18" i="2"/>
  <c r="D17" i="2"/>
  <c r="D16" i="2"/>
  <c r="D15" i="2"/>
  <c r="D10" i="2"/>
  <c r="D9" i="2"/>
  <c r="D8" i="2"/>
  <c r="D7" i="2"/>
  <c r="D6" i="2"/>
  <c r="D5" i="2"/>
  <c r="C7" i="1"/>
  <c r="B7" i="1"/>
  <c r="E7" i="1" l="1"/>
  <c r="F7" i="1"/>
  <c r="I18" i="2"/>
  <c r="I8" i="2"/>
  <c r="I17" i="2"/>
  <c r="I9" i="2"/>
  <c r="I7" i="2"/>
  <c r="I16" i="2"/>
  <c r="I20" i="2"/>
  <c r="I5" i="2"/>
  <c r="I6" i="2"/>
  <c r="I15" i="2"/>
  <c r="I19" i="2"/>
</calcChain>
</file>

<file path=xl/sharedStrings.xml><?xml version="1.0" encoding="utf-8"?>
<sst xmlns="http://schemas.openxmlformats.org/spreadsheetml/2006/main" count="103" uniqueCount="26">
  <si>
    <t>Position</t>
  </si>
  <si>
    <t>Zeitraum A</t>
  </si>
  <si>
    <t>Zeitraum B</t>
  </si>
  <si>
    <t>Position in Suchergebnissen</t>
  </si>
  <si>
    <t>Impressionen</t>
  </si>
  <si>
    <t>Klicks</t>
  </si>
  <si>
    <t>CTR</t>
  </si>
  <si>
    <t>6 bis 10</t>
  </si>
  <si>
    <t>24.4.-3.5.</t>
  </si>
  <si>
    <t>14.4.-23.4.</t>
  </si>
  <si>
    <t>Veränderung (CTR)</t>
  </si>
  <si>
    <t>Keyword</t>
  </si>
  <si>
    <t>Zeitraum</t>
  </si>
  <si>
    <t>Vorher</t>
  </si>
  <si>
    <t>Nachher</t>
  </si>
  <si>
    <t>Zeilenbeschriftungen</t>
  </si>
  <si>
    <t>Gesamtergebnis</t>
  </si>
  <si>
    <t>Spaltenbeschriftungen</t>
  </si>
  <si>
    <t>Mittelwert von CTR</t>
  </si>
  <si>
    <t>(Mehrere Elemente)</t>
  </si>
  <si>
    <t>Impressionen/Durchschnittsposition</t>
  </si>
  <si>
    <t>Klicks/Klickrate</t>
  </si>
  <si>
    <t>Ø Position</t>
  </si>
  <si>
    <t>Ø CTR</t>
  </si>
  <si>
    <t>Keyword A</t>
  </si>
  <si>
    <t>Keyword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</si>
</sst>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Alignment="1">
      <alignment horizontal="right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9" fontId="0" fillId="0" borderId="0" xfId="1" applyFont="1" applyAlignment="1">
      <alignment wrapText="1"/>
    </xf>
    <xf numFmtId="9" fontId="0" fillId="0" borderId="0" xfId="1" applyFont="1"/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9" fontId="3" fillId="0" borderId="0" xfId="1" applyFont="1" applyAlignment="1">
      <alignment wrapText="1"/>
    </xf>
    <xf numFmtId="9" fontId="3" fillId="0" borderId="0" xfId="1" applyFont="1"/>
    <xf numFmtId="0" fontId="3" fillId="0" borderId="0" xfId="0" applyFont="1"/>
    <xf numFmtId="0" fontId="0" fillId="0" borderId="0" xfId="0" pivotButton="1"/>
    <xf numFmtId="9" fontId="0" fillId="0" borderId="0" xfId="0" applyNumberFormat="1"/>
    <xf numFmtId="0" fontId="0" fillId="0" borderId="1" xfId="0" applyBorder="1"/>
    <xf numFmtId="0" fontId="0" fillId="0" borderId="0" xfId="0" applyBorder="1"/>
    <xf numFmtId="0" fontId="2" fillId="2" borderId="0" xfId="0" applyFont="1" applyFill="1"/>
    <xf numFmtId="0" fontId="2" fillId="2" borderId="2" xfId="0" applyFont="1" applyFill="1" applyBorder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3" fillId="0" borderId="0" xfId="0" applyNumberFormat="1" applyFont="1" applyBorder="1" applyAlignment="1">
      <alignment horizontal="left"/>
    </xf>
    <xf numFmtId="9" fontId="3" fillId="0" borderId="1" xfId="0" applyNumberFormat="1" applyFont="1" applyBorder="1" applyAlignment="1">
      <alignment horizontal="left"/>
    </xf>
    <xf numFmtId="165" fontId="7" fillId="0" borderId="0" xfId="1" applyNumberFormat="1" applyFont="1" applyAlignment="1">
      <alignment horizontal="left"/>
    </xf>
    <xf numFmtId="165" fontId="8" fillId="0" borderId="0" xfId="1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164" fontId="9" fillId="0" borderId="2" xfId="0" applyNumberFormat="1" applyFont="1" applyBorder="1" applyAlignment="1">
      <alignment horizontal="left"/>
    </xf>
    <xf numFmtId="0" fontId="2" fillId="2" borderId="0" xfId="0" applyFont="1" applyFill="1" applyAlignment="1">
      <alignment horizontal="left" vertical="center"/>
    </xf>
    <xf numFmtId="0" fontId="10" fillId="0" borderId="0" xfId="0" applyFont="1" applyAlignment="1">
      <alignment wrapText="1"/>
    </xf>
    <xf numFmtId="3" fontId="10" fillId="0" borderId="0" xfId="0" applyNumberFormat="1" applyFont="1" applyAlignment="1">
      <alignment wrapText="1"/>
    </xf>
    <xf numFmtId="9" fontId="10" fillId="0" borderId="0" xfId="1" applyFont="1" applyAlignment="1">
      <alignment wrapText="1"/>
    </xf>
    <xf numFmtId="9" fontId="10" fillId="0" borderId="0" xfId="1" applyFont="1"/>
    <xf numFmtId="0" fontId="10" fillId="0" borderId="0" xfId="0" applyFont="1"/>
    <xf numFmtId="0" fontId="0" fillId="4" borderId="0" xfId="0" applyFill="1"/>
    <xf numFmtId="9" fontId="0" fillId="4" borderId="0" xfId="1" applyFont="1" applyFill="1" applyAlignment="1">
      <alignment wrapText="1"/>
    </xf>
    <xf numFmtId="9" fontId="0" fillId="4" borderId="0" xfId="1" applyFont="1" applyFill="1"/>
    <xf numFmtId="0" fontId="4" fillId="3" borderId="0" xfId="0" applyFont="1" applyFill="1"/>
    <xf numFmtId="0" fontId="4" fillId="3" borderId="0" xfId="0" applyNumberFormat="1" applyFont="1" applyFill="1"/>
    <xf numFmtId="9" fontId="4" fillId="3" borderId="0" xfId="1" applyFont="1" applyFill="1" applyAlignment="1">
      <alignment wrapText="1"/>
    </xf>
    <xf numFmtId="9" fontId="4" fillId="3" borderId="0" xfId="1" applyFont="1" applyFill="1"/>
    <xf numFmtId="0" fontId="2" fillId="3" borderId="0" xfId="0" applyFont="1" applyFill="1"/>
    <xf numFmtId="0" fontId="2" fillId="2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indent="1"/>
    </xf>
    <xf numFmtId="9" fontId="3" fillId="5" borderId="0" xfId="0" applyNumberFormat="1" applyFont="1" applyFill="1"/>
    <xf numFmtId="0" fontId="2" fillId="3" borderId="2" xfId="0" applyFont="1" applyFill="1" applyBorder="1"/>
  </cellXfs>
  <cellStyles count="2">
    <cellStyle name="Prozent" xfId="1" builtinId="5"/>
    <cellStyle name="Standard" xfId="0" builtinId="0"/>
  </cellStyles>
  <dxfs count="15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ont>
        <b/>
      </font>
    </dxf>
    <dxf>
      <numFmt numFmtId="13" formatCode="0%"/>
    </dxf>
    <dxf>
      <font>
        <b/>
      </font>
    </dxf>
    <dxf>
      <font>
        <b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ont>
        <b/>
      </font>
    </dxf>
    <dxf>
      <numFmt numFmtId="13" formatCode="0%"/>
    </dxf>
    <dxf>
      <numFmt numFmtId="13" formatCode="0%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134471</xdr:rowOff>
    </xdr:from>
    <xdr:to>
      <xdr:col>1</xdr:col>
      <xdr:colOff>616323</xdr:colOff>
      <xdr:row>0</xdr:row>
      <xdr:rowOff>515471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134471"/>
          <a:ext cx="2280957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2</xdr:col>
      <xdr:colOff>104775</xdr:colOff>
      <xdr:row>0</xdr:row>
      <xdr:rowOff>533400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52400"/>
          <a:ext cx="2286000" cy="381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142875</xdr:rowOff>
    </xdr:from>
    <xdr:to>
      <xdr:col>2</xdr:col>
      <xdr:colOff>257175</xdr:colOff>
      <xdr:row>0</xdr:row>
      <xdr:rowOff>523875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42875"/>
          <a:ext cx="2286000" cy="3810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lix" refreshedDate="42131.668652546294" createdVersion="3" refreshedVersion="5" minRefreshableVersion="3" recordCount="24">
  <cacheSource type="worksheet">
    <worksheetSource ref="A1:F1048576" sheet="konkretes beispiel (pivot)"/>
  </cacheSource>
  <cacheFields count="6">
    <cacheField name="Keyword" numFmtId="0">
      <sharedItems containsBlank="1" count="5">
        <s v="Keyword A"/>
        <s v="Keyword B"/>
        <m/>
        <s v="Hochzeitssprüche" u="1"/>
        <s v="Sprüche zur Hochzeit" u="1"/>
      </sharedItems>
    </cacheField>
    <cacheField name="Zeitraum" numFmtId="0">
      <sharedItems containsBlank="1" count="3">
        <s v="Vorher"/>
        <s v="Nachher"/>
        <m/>
      </sharedItems>
    </cacheField>
    <cacheField name="Position in Suchergebnissen" numFmtId="0">
      <sharedItems containsBlank="1" containsMixedTypes="1" containsNumber="1" containsInteger="1" minValue="1" maxValue="5" count="7">
        <n v="1"/>
        <n v="2"/>
        <n v="3"/>
        <n v="4"/>
        <n v="5"/>
        <s v="6 bis 10"/>
        <m/>
      </sharedItems>
    </cacheField>
    <cacheField name="Impressionen" numFmtId="0">
      <sharedItems containsString="0" containsBlank="1" containsNumber="1" containsInteger="1" minValue="2" maxValue="12030" count="23">
        <n v="37"/>
        <n v="8702"/>
        <n v="4213"/>
        <n v="107"/>
        <n v="21"/>
        <n v="7"/>
        <n v="1103"/>
        <n v="16"/>
        <n v="1976"/>
        <n v="1908"/>
        <n v="2269"/>
        <n v="8693"/>
        <n v="2142"/>
        <n v="707"/>
        <n v="671"/>
        <n v="19"/>
        <n v="2"/>
        <n v="10577"/>
        <n v="12030"/>
        <n v="244"/>
        <n v="45"/>
        <n v="17"/>
        <m/>
      </sharedItems>
    </cacheField>
    <cacheField name="Klicks" numFmtId="0">
      <sharedItems containsString="0" containsBlank="1" containsNumber="1" containsInteger="1" minValue="0" maxValue="4585"/>
    </cacheField>
    <cacheField name="CTR" numFmtId="0">
      <sharedItems containsString="0" containsBlank="1" containsNumber="1" minValue="0" maxValue="0.71428571428571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  <x v="0"/>
    <x v="0"/>
    <n v="13"/>
    <n v="0.35135135135135137"/>
  </r>
  <r>
    <x v="0"/>
    <x v="0"/>
    <x v="1"/>
    <x v="1"/>
    <n v="1937"/>
    <n v="0.22259250746954723"/>
  </r>
  <r>
    <x v="0"/>
    <x v="0"/>
    <x v="2"/>
    <x v="2"/>
    <n v="669"/>
    <n v="0.1587942084025635"/>
  </r>
  <r>
    <x v="0"/>
    <x v="0"/>
    <x v="3"/>
    <x v="3"/>
    <n v="22"/>
    <n v="0.20560747663551401"/>
  </r>
  <r>
    <x v="0"/>
    <x v="0"/>
    <x v="4"/>
    <x v="4"/>
    <n v="3"/>
    <n v="0.14285714285714285"/>
  </r>
  <r>
    <x v="0"/>
    <x v="0"/>
    <x v="5"/>
    <x v="5"/>
    <n v="1"/>
    <n v="0.14285714285714285"/>
  </r>
  <r>
    <x v="1"/>
    <x v="0"/>
    <x v="2"/>
    <x v="6"/>
    <n v="159"/>
    <n v="0.14415231187669991"/>
  </r>
  <r>
    <x v="1"/>
    <x v="0"/>
    <x v="1"/>
    <x v="7"/>
    <n v="6"/>
    <n v="0.375"/>
  </r>
  <r>
    <x v="1"/>
    <x v="0"/>
    <x v="0"/>
    <x v="5"/>
    <n v="5"/>
    <n v="0.7142857142857143"/>
  </r>
  <r>
    <x v="1"/>
    <x v="0"/>
    <x v="3"/>
    <x v="8"/>
    <n v="229"/>
    <n v="0.11589068825910931"/>
  </r>
  <r>
    <x v="1"/>
    <x v="0"/>
    <x v="4"/>
    <x v="9"/>
    <n v="160"/>
    <n v="8.385744234800839E-2"/>
  </r>
  <r>
    <x v="1"/>
    <x v="0"/>
    <x v="5"/>
    <x v="10"/>
    <n v="138"/>
    <n v="6.0819744380784489E-2"/>
  </r>
  <r>
    <x v="1"/>
    <x v="1"/>
    <x v="2"/>
    <x v="11"/>
    <n v="1420"/>
    <n v="0.16334982169561715"/>
  </r>
  <r>
    <x v="1"/>
    <x v="1"/>
    <x v="1"/>
    <x v="12"/>
    <n v="473"/>
    <n v="0.22082166199813258"/>
  </r>
  <r>
    <x v="1"/>
    <x v="1"/>
    <x v="0"/>
    <x v="13"/>
    <n v="277"/>
    <n v="0.39179632248939178"/>
  </r>
  <r>
    <x v="1"/>
    <x v="1"/>
    <x v="3"/>
    <x v="14"/>
    <n v="78"/>
    <n v="0.11624441132637854"/>
  </r>
  <r>
    <x v="1"/>
    <x v="1"/>
    <x v="4"/>
    <x v="15"/>
    <n v="4"/>
    <n v="0.21052631578947367"/>
  </r>
  <r>
    <x v="1"/>
    <x v="1"/>
    <x v="5"/>
    <x v="16"/>
    <n v="0"/>
    <n v="0"/>
  </r>
  <r>
    <x v="0"/>
    <x v="1"/>
    <x v="0"/>
    <x v="17"/>
    <n v="4585"/>
    <n v="0.43348775645268034"/>
  </r>
  <r>
    <x v="0"/>
    <x v="1"/>
    <x v="1"/>
    <x v="18"/>
    <n v="3112"/>
    <n v="0.25868661679135496"/>
  </r>
  <r>
    <x v="0"/>
    <x v="1"/>
    <x v="2"/>
    <x v="19"/>
    <n v="57"/>
    <n v="0.23360655737704919"/>
  </r>
  <r>
    <x v="0"/>
    <x v="1"/>
    <x v="3"/>
    <x v="20"/>
    <n v="5"/>
    <n v="0.1111111111111111"/>
  </r>
  <r>
    <x v="0"/>
    <x v="1"/>
    <x v="4"/>
    <x v="21"/>
    <n v="3"/>
    <n v="0.17647058823529413"/>
  </r>
  <r>
    <x v="2"/>
    <x v="2"/>
    <x v="6"/>
    <x v="2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Werte" updatedVersion="5" minRefreshableVersion="3" showCalcMbrs="0" useAutoFormatting="1" colGrandTotals="0" itemPrintTitles="1" createdVersion="3" indent="0" outline="1" outlineData="1" multipleFieldFilters="0">
  <location ref="H4:J17" firstHeaderRow="1" firstDataRow="2" firstDataCol="1" rowPageCount="1" colPageCount="1"/>
  <pivotFields count="6">
    <pivotField axis="axisRow" showAll="0">
      <items count="6">
        <item m="1" x="3"/>
        <item m="1" x="4"/>
        <item x="2"/>
        <item x="0"/>
        <item x="1"/>
        <item t="default"/>
      </items>
    </pivotField>
    <pivotField axis="axisCol" showAll="0">
      <items count="4">
        <item x="0"/>
        <item x="1"/>
        <item h="1" x="2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multipleItemSelectionAllowed="1" showAll="0">
      <items count="24">
        <item h="1" x="16"/>
        <item h="1" x="5"/>
        <item h="1" x="7"/>
        <item h="1" x="21"/>
        <item h="1" x="15"/>
        <item h="1" x="4"/>
        <item h="1" x="0"/>
        <item h="1" x="20"/>
        <item h="1" x="3"/>
        <item h="1" x="19"/>
        <item x="14"/>
        <item x="13"/>
        <item x="6"/>
        <item x="9"/>
        <item x="8"/>
        <item x="12"/>
        <item x="10"/>
        <item x="2"/>
        <item x="11"/>
        <item x="1"/>
        <item x="17"/>
        <item x="18"/>
        <item x="22"/>
        <item t="default"/>
      </items>
    </pivotField>
    <pivotField showAll="0"/>
    <pivotField dataField="1" showAll="0"/>
  </pivotFields>
  <rowFields count="2">
    <field x="0"/>
    <field x="2"/>
  </rowFields>
  <rowItems count="12">
    <i>
      <x v="3"/>
    </i>
    <i r="1">
      <x/>
    </i>
    <i r="1">
      <x v="1"/>
    </i>
    <i r="1">
      <x v="2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1"/>
  </colFields>
  <colItems count="2">
    <i>
      <x/>
    </i>
    <i>
      <x v="1"/>
    </i>
  </colItems>
  <pageFields count="1">
    <pageField fld="3" hier="-1"/>
  </pageFields>
  <dataFields count="1">
    <dataField name="Mittelwert von CTR" fld="5" subtotal="average" baseField="0" baseItem="0" numFmtId="9"/>
  </dataFields>
  <formats count="9">
    <format dxfId="14">
      <pivotArea outline="0" collapsedLevelsAreSubtotals="1" fieldPosition="0"/>
    </format>
    <format dxfId="12">
      <pivotArea collapsedLevelsAreSubtotals="1" fieldPosition="0">
        <references count="2">
          <reference field="0" count="1" selected="0">
            <x v="4"/>
          </reference>
          <reference field="2" count="2">
            <x v="2"/>
            <x v="3"/>
          </reference>
        </references>
      </pivotArea>
    </format>
    <format dxfId="11">
      <pivotArea dataOnly="0" labelOnly="1" fieldPosition="0">
        <references count="2">
          <reference field="0" count="1" selected="0">
            <x v="4"/>
          </reference>
          <reference field="2" count="2">
            <x v="2"/>
            <x v="3"/>
          </reference>
        </references>
      </pivotArea>
    </format>
    <format dxfId="10">
      <pivotArea collapsedLevelsAreSubtotals="1" fieldPosition="0">
        <references count="2">
          <reference field="0" count="1" selected="0">
            <x v="4"/>
          </reference>
          <reference field="2" count="2">
            <x v="2"/>
            <x v="3"/>
          </reference>
        </references>
      </pivotArea>
    </format>
    <format dxfId="9">
      <pivotArea dataOnly="0" labelOnly="1" fieldPosition="0">
        <references count="2">
          <reference field="0" count="1" selected="0">
            <x v="4"/>
          </reference>
          <reference field="2" count="2">
            <x v="2"/>
            <x v="3"/>
          </reference>
        </references>
      </pivotArea>
    </format>
    <format dxfId="3">
      <pivotArea collapsedLevelsAreSubtotals="1" fieldPosition="0">
        <references count="2">
          <reference field="0" count="1" selected="0">
            <x v="3"/>
          </reference>
          <reference field="2" count="1">
            <x v="1"/>
          </reference>
        </references>
      </pivotArea>
    </format>
    <format dxfId="2">
      <pivotArea dataOnly="0" labelOnly="1" fieldPosition="0">
        <references count="2">
          <reference field="0" count="1" selected="0">
            <x v="3"/>
          </reference>
          <reference field="2" count="1">
            <x v="1"/>
          </reference>
        </references>
      </pivotArea>
    </format>
    <format dxfId="1">
      <pivotArea collapsedLevelsAreSubtotals="1" fieldPosition="0">
        <references count="2">
          <reference field="0" count="1" selected="0">
            <x v="3"/>
          </reference>
          <reference field="2" count="1">
            <x v="1"/>
          </reference>
        </references>
      </pivotArea>
    </format>
    <format dxfId="0">
      <pivotArea dataOnly="0" labelOnly="1" fieldPosition="0">
        <references count="2">
          <reference field="0" count="1" selected="0">
            <x v="3"/>
          </reference>
          <reference field="2" count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zoomScaleNormal="100" workbookViewId="0">
      <selection activeCell="A2" sqref="A2"/>
    </sheetView>
  </sheetViews>
  <sheetFormatPr baseColWidth="10" defaultColWidth="0" defaultRowHeight="15" zeroHeight="1" x14ac:dyDescent="0.25"/>
  <cols>
    <col min="1" max="1" width="26.140625" bestFit="1" customWidth="1"/>
    <col min="2" max="2" width="12" customWidth="1"/>
    <col min="3" max="4" width="11.42578125" customWidth="1"/>
    <col min="5" max="5" width="26.140625" bestFit="1" customWidth="1"/>
    <col min="6" max="8" width="11.42578125" customWidth="1"/>
    <col min="9" max="9" width="18.140625" bestFit="1" customWidth="1"/>
    <col min="10" max="13" width="11.42578125" hidden="1"/>
    <col min="14" max="14" width="11.5703125" hidden="1"/>
    <col min="15" max="16384" width="11.42578125" hidden="1"/>
  </cols>
  <sheetData>
    <row r="1" spans="1:9" s="40" customFormat="1" ht="51" customHeight="1" x14ac:dyDescent="0.25"/>
    <row r="2" spans="1:9" s="43" customFormat="1" x14ac:dyDescent="0.25">
      <c r="A2" s="47" t="s">
        <v>24</v>
      </c>
      <c r="C2" s="44"/>
      <c r="D2" s="45"/>
      <c r="H2" s="45"/>
      <c r="I2" s="46"/>
    </row>
    <row r="3" spans="1:9" s="40" customFormat="1" x14ac:dyDescent="0.25">
      <c r="A3" s="40" t="s">
        <v>9</v>
      </c>
      <c r="D3" s="41"/>
      <c r="E3" s="40" t="s">
        <v>8</v>
      </c>
      <c r="H3" s="41"/>
      <c r="I3" s="42"/>
    </row>
    <row r="4" spans="1:9" s="34" customFormat="1" x14ac:dyDescent="0.25">
      <c r="A4" s="34" t="s">
        <v>3</v>
      </c>
      <c r="B4" s="34" t="s">
        <v>4</v>
      </c>
      <c r="C4" s="34" t="s">
        <v>5</v>
      </c>
      <c r="D4" s="34" t="s">
        <v>6</v>
      </c>
      <c r="E4" s="34" t="s">
        <v>3</v>
      </c>
      <c r="F4" s="34" t="s">
        <v>4</v>
      </c>
      <c r="G4" s="34" t="s">
        <v>5</v>
      </c>
      <c r="H4" s="34" t="s">
        <v>6</v>
      </c>
      <c r="I4" s="34" t="s">
        <v>10</v>
      </c>
    </row>
    <row r="5" spans="1:9" s="39" customFormat="1" x14ac:dyDescent="0.25">
      <c r="A5" s="35">
        <v>1</v>
      </c>
      <c r="B5" s="35">
        <v>37</v>
      </c>
      <c r="C5" s="35">
        <v>13</v>
      </c>
      <c r="D5" s="37">
        <f t="shared" ref="D5:D10" si="0">C5/B5</f>
        <v>0.35135135135135137</v>
      </c>
      <c r="E5" s="35">
        <v>1</v>
      </c>
      <c r="F5" s="36">
        <v>10577</v>
      </c>
      <c r="G5" s="36">
        <v>4585</v>
      </c>
      <c r="H5" s="37">
        <f t="shared" ref="H5:H9" si="1">G5/F5</f>
        <v>0.43348775645268034</v>
      </c>
      <c r="I5" s="38">
        <f t="shared" ref="I5:I9" si="2">H5-D5</f>
        <v>8.2136405101328969E-2</v>
      </c>
    </row>
    <row r="6" spans="1:9" s="14" customFormat="1" x14ac:dyDescent="0.25">
      <c r="A6" s="10">
        <v>2</v>
      </c>
      <c r="B6" s="11">
        <v>8702</v>
      </c>
      <c r="C6" s="11">
        <v>1937</v>
      </c>
      <c r="D6" s="12">
        <f t="shared" si="0"/>
        <v>0.22259250746954723</v>
      </c>
      <c r="E6" s="10">
        <v>2</v>
      </c>
      <c r="F6" s="11">
        <v>12030</v>
      </c>
      <c r="G6" s="11">
        <v>3112</v>
      </c>
      <c r="H6" s="12">
        <f t="shared" si="1"/>
        <v>0.25868661679135496</v>
      </c>
      <c r="I6" s="13">
        <f t="shared" si="2"/>
        <v>3.6094109321807732E-2</v>
      </c>
    </row>
    <row r="7" spans="1:9" s="39" customFormat="1" x14ac:dyDescent="0.25">
      <c r="A7" s="35">
        <v>3</v>
      </c>
      <c r="B7" s="36">
        <v>4213</v>
      </c>
      <c r="C7" s="35">
        <v>669</v>
      </c>
      <c r="D7" s="37">
        <f t="shared" si="0"/>
        <v>0.1587942084025635</v>
      </c>
      <c r="E7" s="35">
        <v>3</v>
      </c>
      <c r="F7" s="35">
        <v>244</v>
      </c>
      <c r="G7" s="35">
        <v>57</v>
      </c>
      <c r="H7" s="37">
        <f t="shared" si="1"/>
        <v>0.23360655737704919</v>
      </c>
      <c r="I7" s="38">
        <f t="shared" si="2"/>
        <v>7.4812348974485687E-2</v>
      </c>
    </row>
    <row r="8" spans="1:9" s="39" customFormat="1" x14ac:dyDescent="0.25">
      <c r="A8" s="35">
        <v>4</v>
      </c>
      <c r="B8" s="35">
        <v>107</v>
      </c>
      <c r="C8" s="35">
        <v>22</v>
      </c>
      <c r="D8" s="37">
        <f t="shared" si="0"/>
        <v>0.20560747663551401</v>
      </c>
      <c r="E8" s="35">
        <v>4</v>
      </c>
      <c r="F8" s="35">
        <v>45</v>
      </c>
      <c r="G8" s="35">
        <v>5</v>
      </c>
      <c r="H8" s="37">
        <f t="shared" si="1"/>
        <v>0.1111111111111111</v>
      </c>
      <c r="I8" s="38">
        <f t="shared" si="2"/>
        <v>-9.4496365524402909E-2</v>
      </c>
    </row>
    <row r="9" spans="1:9" s="39" customFormat="1" x14ac:dyDescent="0.25">
      <c r="A9" s="35">
        <v>5</v>
      </c>
      <c r="B9" s="35">
        <v>21</v>
      </c>
      <c r="C9" s="35">
        <v>3</v>
      </c>
      <c r="D9" s="37">
        <f t="shared" si="0"/>
        <v>0.14285714285714285</v>
      </c>
      <c r="E9" s="35">
        <v>5</v>
      </c>
      <c r="F9" s="35">
        <v>17</v>
      </c>
      <c r="G9" s="35">
        <v>3</v>
      </c>
      <c r="H9" s="37">
        <f t="shared" si="1"/>
        <v>0.17647058823529413</v>
      </c>
      <c r="I9" s="38">
        <f t="shared" si="2"/>
        <v>3.361344537815128E-2</v>
      </c>
    </row>
    <row r="10" spans="1:9" s="39" customFormat="1" x14ac:dyDescent="0.25">
      <c r="A10" s="35" t="s">
        <v>7</v>
      </c>
      <c r="B10" s="35">
        <v>7</v>
      </c>
      <c r="C10" s="35">
        <v>1</v>
      </c>
      <c r="D10" s="37">
        <f t="shared" si="0"/>
        <v>0.14285714285714285</v>
      </c>
      <c r="H10" s="37"/>
      <c r="I10" s="38"/>
    </row>
    <row r="11" spans="1:9" x14ac:dyDescent="0.25">
      <c r="D11" s="6"/>
      <c r="H11" s="6"/>
      <c r="I11" s="7"/>
    </row>
    <row r="12" spans="1:9" s="43" customFormat="1" x14ac:dyDescent="0.25">
      <c r="A12" s="47" t="s">
        <v>25</v>
      </c>
      <c r="C12" s="44"/>
      <c r="D12" s="45"/>
      <c r="H12" s="45"/>
      <c r="I12" s="46"/>
    </row>
    <row r="13" spans="1:9" s="40" customFormat="1" x14ac:dyDescent="0.25">
      <c r="A13" s="40" t="s">
        <v>9</v>
      </c>
      <c r="D13" s="41"/>
      <c r="E13" s="40" t="s">
        <v>8</v>
      </c>
      <c r="H13" s="41"/>
      <c r="I13" s="42"/>
    </row>
    <row r="14" spans="1:9" s="34" customFormat="1" x14ac:dyDescent="0.25">
      <c r="A14" s="34" t="s">
        <v>3</v>
      </c>
      <c r="B14" s="34" t="s">
        <v>4</v>
      </c>
      <c r="C14" s="34" t="s">
        <v>5</v>
      </c>
      <c r="D14" s="34" t="s">
        <v>6</v>
      </c>
      <c r="E14" s="34" t="s">
        <v>3</v>
      </c>
      <c r="F14" s="34" t="s">
        <v>4</v>
      </c>
      <c r="G14" s="34" t="s">
        <v>5</v>
      </c>
      <c r="H14" s="34" t="s">
        <v>6</v>
      </c>
      <c r="I14" s="34" t="s">
        <v>10</v>
      </c>
    </row>
    <row r="15" spans="1:9" s="14" customFormat="1" x14ac:dyDescent="0.25">
      <c r="A15" s="10">
        <v>3</v>
      </c>
      <c r="B15" s="11">
        <v>1103</v>
      </c>
      <c r="C15" s="10">
        <v>159</v>
      </c>
      <c r="D15" s="12">
        <f t="shared" ref="D15:D20" si="3">C15/B15</f>
        <v>0.14415231187669991</v>
      </c>
      <c r="E15" s="10">
        <v>3</v>
      </c>
      <c r="F15" s="11">
        <v>8693</v>
      </c>
      <c r="G15" s="11">
        <v>1420</v>
      </c>
      <c r="H15" s="12">
        <f t="shared" ref="H15:H20" si="4">G15/F15</f>
        <v>0.16334982169561715</v>
      </c>
      <c r="I15" s="13">
        <f t="shared" ref="I15:I20" si="5">H15-D15</f>
        <v>1.9197509818917241E-2</v>
      </c>
    </row>
    <row r="16" spans="1:9" s="39" customFormat="1" x14ac:dyDescent="0.25">
      <c r="A16" s="35">
        <v>2</v>
      </c>
      <c r="B16" s="35">
        <v>16</v>
      </c>
      <c r="C16" s="35">
        <v>6</v>
      </c>
      <c r="D16" s="37">
        <f t="shared" si="3"/>
        <v>0.375</v>
      </c>
      <c r="E16" s="35">
        <v>2</v>
      </c>
      <c r="F16" s="36">
        <v>2142</v>
      </c>
      <c r="G16" s="35">
        <v>473</v>
      </c>
      <c r="H16" s="37">
        <f t="shared" si="4"/>
        <v>0.22082166199813258</v>
      </c>
      <c r="I16" s="38">
        <f t="shared" si="5"/>
        <v>-0.15417833800186742</v>
      </c>
    </row>
    <row r="17" spans="1:9" s="39" customFormat="1" x14ac:dyDescent="0.25">
      <c r="A17" s="35">
        <v>1</v>
      </c>
      <c r="B17" s="35">
        <v>7</v>
      </c>
      <c r="C17" s="35">
        <v>5</v>
      </c>
      <c r="D17" s="37">
        <f t="shared" si="3"/>
        <v>0.7142857142857143</v>
      </c>
      <c r="E17" s="35">
        <v>1</v>
      </c>
      <c r="F17" s="35">
        <v>707</v>
      </c>
      <c r="G17" s="35">
        <v>277</v>
      </c>
      <c r="H17" s="37">
        <f t="shared" si="4"/>
        <v>0.39179632248939178</v>
      </c>
      <c r="I17" s="38">
        <f t="shared" si="5"/>
        <v>-0.32248939179632252</v>
      </c>
    </row>
    <row r="18" spans="1:9" s="14" customFormat="1" x14ac:dyDescent="0.25">
      <c r="A18" s="10">
        <v>4</v>
      </c>
      <c r="B18" s="11">
        <v>1976</v>
      </c>
      <c r="C18" s="10">
        <v>229</v>
      </c>
      <c r="D18" s="12">
        <f t="shared" si="3"/>
        <v>0.11589068825910931</v>
      </c>
      <c r="E18" s="10">
        <v>4</v>
      </c>
      <c r="F18" s="10">
        <v>671</v>
      </c>
      <c r="G18" s="10">
        <v>78</v>
      </c>
      <c r="H18" s="12">
        <f t="shared" si="4"/>
        <v>0.11624441132637854</v>
      </c>
      <c r="I18" s="13">
        <f t="shared" si="5"/>
        <v>3.5372306726923208E-4</v>
      </c>
    </row>
    <row r="19" spans="1:9" s="39" customFormat="1" x14ac:dyDescent="0.25">
      <c r="A19" s="35">
        <v>5</v>
      </c>
      <c r="B19" s="36">
        <v>1908</v>
      </c>
      <c r="C19" s="35">
        <v>160</v>
      </c>
      <c r="D19" s="37">
        <f t="shared" si="3"/>
        <v>8.385744234800839E-2</v>
      </c>
      <c r="E19" s="35">
        <v>5</v>
      </c>
      <c r="F19" s="35">
        <v>19</v>
      </c>
      <c r="G19" s="35">
        <v>4</v>
      </c>
      <c r="H19" s="37">
        <f t="shared" si="4"/>
        <v>0.21052631578947367</v>
      </c>
      <c r="I19" s="38">
        <f t="shared" si="5"/>
        <v>0.12666887344146527</v>
      </c>
    </row>
    <row r="20" spans="1:9" s="39" customFormat="1" x14ac:dyDescent="0.25">
      <c r="A20" s="35" t="s">
        <v>7</v>
      </c>
      <c r="B20" s="36">
        <v>2269</v>
      </c>
      <c r="C20" s="35">
        <v>138</v>
      </c>
      <c r="D20" s="37">
        <f t="shared" si="3"/>
        <v>6.0819744380784489E-2</v>
      </c>
      <c r="E20" s="35" t="s">
        <v>7</v>
      </c>
      <c r="F20" s="35">
        <v>2</v>
      </c>
      <c r="G20" s="35">
        <v>0</v>
      </c>
      <c r="H20" s="37">
        <f t="shared" si="4"/>
        <v>0</v>
      </c>
      <c r="I20" s="38">
        <f t="shared" si="5"/>
        <v>-6.0819744380784489E-2</v>
      </c>
    </row>
    <row r="21" spans="1:9" hidden="1" x14ac:dyDescent="0.25">
      <c r="A21" s="4"/>
      <c r="B21" s="5"/>
      <c r="C21" s="4"/>
      <c r="D21" s="6"/>
      <c r="E21" s="4"/>
      <c r="F21" s="4"/>
      <c r="G21" s="4"/>
      <c r="H21" s="6"/>
      <c r="I21" s="7"/>
    </row>
    <row r="22" spans="1:9" hidden="1" x14ac:dyDescent="0.25"/>
    <row r="23" spans="1:9" hidden="1" x14ac:dyDescent="0.25"/>
    <row r="24" spans="1:9" hidden="1" x14ac:dyDescent="0.25"/>
    <row r="25" spans="1:9" hidden="1" x14ac:dyDescent="0.25"/>
    <row r="26" spans="1:9" hidden="1" x14ac:dyDescent="0.25"/>
    <row r="27" spans="1:9" hidden="1" x14ac:dyDescent="0.25"/>
    <row r="28" spans="1:9" hidden="1" x14ac:dyDescent="0.25"/>
    <row r="29" spans="1:9" hidden="1" x14ac:dyDescent="0.25"/>
    <row r="30" spans="1:9" hidden="1" x14ac:dyDescent="0.25"/>
    <row r="31" spans="1:9" hidden="1" x14ac:dyDescent="0.25"/>
    <row r="32" spans="1: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</sheetData>
  <conditionalFormatting sqref="I5:I9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{BD22C763-8497-45F2-8528-995A3533019C}</x14:id>
        </ext>
      </extLst>
    </cfRule>
  </conditionalFormatting>
  <conditionalFormatting sqref="I15:I2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{DD790A1F-44AC-45D7-9420-0E40441F7AB7}</x14:id>
        </ext>
      </extLst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22C763-8497-45F2-8528-995A353301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I5:I9</xm:sqref>
        </x14:conditionalFormatting>
        <x14:conditionalFormatting xmlns:xm="http://schemas.microsoft.com/office/excel/2006/main">
          <x14:cfRule type="dataBar" id="{DD790A1F-44AC-45D7-9420-0E40441F7A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I15:I20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2" sqref="D2"/>
    </sheetView>
  </sheetViews>
  <sheetFormatPr baseColWidth="10" defaultColWidth="0" defaultRowHeight="15" zeroHeight="1" x14ac:dyDescent="0.25"/>
  <cols>
    <col min="1" max="1" width="16.7109375" bestFit="1" customWidth="1"/>
    <col min="2" max="2" width="16.7109375" customWidth="1"/>
    <col min="3" max="3" width="18.42578125" bestFit="1" customWidth="1"/>
    <col min="4" max="4" width="16" customWidth="1"/>
    <col min="5" max="7" width="11.42578125" customWidth="1"/>
    <col min="8" max="8" width="22.42578125" bestFit="1" customWidth="1"/>
    <col min="9" max="9" width="23.7109375" bestFit="1" customWidth="1"/>
    <col min="10" max="10" width="8.42578125" customWidth="1"/>
    <col min="11" max="12" width="15.5703125" hidden="1"/>
    <col min="13" max="16384" width="11.42578125" hidden="1"/>
  </cols>
  <sheetData>
    <row r="1" spans="1:10" s="40" customFormat="1" ht="51" customHeight="1" x14ac:dyDescent="0.25"/>
    <row r="2" spans="1:10" s="8" customFormat="1" ht="30" x14ac:dyDescent="0.25">
      <c r="A2" s="48" t="s">
        <v>11</v>
      </c>
      <c r="B2" s="48" t="s">
        <v>12</v>
      </c>
      <c r="C2" s="48" t="s">
        <v>3</v>
      </c>
      <c r="D2" s="48" t="s">
        <v>4</v>
      </c>
      <c r="E2" s="48" t="s">
        <v>5</v>
      </c>
      <c r="F2" s="48" t="s">
        <v>6</v>
      </c>
      <c r="H2" s="15" t="s">
        <v>4</v>
      </c>
      <c r="I2" t="s">
        <v>19</v>
      </c>
    </row>
    <row r="3" spans="1:10" x14ac:dyDescent="0.25">
      <c r="A3" t="s">
        <v>24</v>
      </c>
      <c r="B3" t="s">
        <v>13</v>
      </c>
      <c r="C3" s="4">
        <v>1</v>
      </c>
      <c r="D3" s="4">
        <v>37</v>
      </c>
      <c r="E3" s="4">
        <v>13</v>
      </c>
      <c r="F3" s="6">
        <f t="shared" ref="F3:F8" si="0">E3/D3</f>
        <v>0.35135135135135137</v>
      </c>
    </row>
    <row r="4" spans="1:10" x14ac:dyDescent="0.25">
      <c r="A4" t="s">
        <v>24</v>
      </c>
      <c r="B4" t="s">
        <v>13</v>
      </c>
      <c r="C4" s="10">
        <v>2</v>
      </c>
      <c r="D4" s="11">
        <v>8702</v>
      </c>
      <c r="E4" s="11">
        <v>1937</v>
      </c>
      <c r="F4" s="12">
        <f t="shared" si="0"/>
        <v>0.22259250746954723</v>
      </c>
      <c r="H4" s="15" t="s">
        <v>18</v>
      </c>
      <c r="I4" s="15" t="s">
        <v>17</v>
      </c>
    </row>
    <row r="5" spans="1:10" x14ac:dyDescent="0.25">
      <c r="A5" t="s">
        <v>24</v>
      </c>
      <c r="B5" t="s">
        <v>13</v>
      </c>
      <c r="C5" s="4">
        <v>3</v>
      </c>
      <c r="D5" s="5">
        <v>4213</v>
      </c>
      <c r="E5" s="4">
        <v>669</v>
      </c>
      <c r="F5" s="6">
        <f t="shared" si="0"/>
        <v>0.1587942084025635</v>
      </c>
      <c r="H5" s="15" t="s">
        <v>15</v>
      </c>
      <c r="I5" t="s">
        <v>13</v>
      </c>
      <c r="J5" t="s">
        <v>14</v>
      </c>
    </row>
    <row r="6" spans="1:10" x14ac:dyDescent="0.25">
      <c r="A6" t="s">
        <v>24</v>
      </c>
      <c r="B6" t="s">
        <v>13</v>
      </c>
      <c r="C6" s="4">
        <v>4</v>
      </c>
      <c r="D6" s="4">
        <v>107</v>
      </c>
      <c r="E6" s="4">
        <v>22</v>
      </c>
      <c r="F6" s="6">
        <f t="shared" si="0"/>
        <v>0.20560747663551401</v>
      </c>
      <c r="H6" s="3" t="s">
        <v>24</v>
      </c>
      <c r="I6" s="16">
        <v>0.19069335793605535</v>
      </c>
      <c r="J6" s="16">
        <v>0.34608718662201765</v>
      </c>
    </row>
    <row r="7" spans="1:10" x14ac:dyDescent="0.25">
      <c r="A7" t="s">
        <v>24</v>
      </c>
      <c r="B7" t="s">
        <v>13</v>
      </c>
      <c r="C7" s="4">
        <v>5</v>
      </c>
      <c r="D7" s="4">
        <v>21</v>
      </c>
      <c r="E7" s="4">
        <v>3</v>
      </c>
      <c r="F7" s="6">
        <f t="shared" si="0"/>
        <v>0.14285714285714285</v>
      </c>
      <c r="H7" s="2">
        <v>1</v>
      </c>
      <c r="I7" s="16"/>
      <c r="J7" s="16">
        <v>0.43348775645268034</v>
      </c>
    </row>
    <row r="8" spans="1:10" x14ac:dyDescent="0.25">
      <c r="A8" t="s">
        <v>24</v>
      </c>
      <c r="B8" t="s">
        <v>13</v>
      </c>
      <c r="C8" s="4" t="s">
        <v>7</v>
      </c>
      <c r="D8" s="4">
        <v>7</v>
      </c>
      <c r="E8" s="4">
        <v>1</v>
      </c>
      <c r="F8" s="6">
        <f t="shared" si="0"/>
        <v>0.14285714285714285</v>
      </c>
      <c r="H8" s="49">
        <v>2</v>
      </c>
      <c r="I8" s="50">
        <v>0.22259250746954723</v>
      </c>
      <c r="J8" s="50">
        <v>0.25868661679135496</v>
      </c>
    </row>
    <row r="9" spans="1:10" x14ac:dyDescent="0.25">
      <c r="A9" t="s">
        <v>25</v>
      </c>
      <c r="B9" t="s">
        <v>13</v>
      </c>
      <c r="C9" s="10">
        <v>3</v>
      </c>
      <c r="D9" s="11">
        <v>1103</v>
      </c>
      <c r="E9" s="10">
        <v>159</v>
      </c>
      <c r="F9" s="12">
        <f t="shared" ref="F9:F20" si="1">E9/D9</f>
        <v>0.14415231187669991</v>
      </c>
      <c r="H9" s="2">
        <v>3</v>
      </c>
      <c r="I9" s="16">
        <v>0.1587942084025635</v>
      </c>
      <c r="J9" s="16"/>
    </row>
    <row r="10" spans="1:10" x14ac:dyDescent="0.25">
      <c r="A10" t="s">
        <v>25</v>
      </c>
      <c r="B10" t="s">
        <v>13</v>
      </c>
      <c r="C10" s="4">
        <v>2</v>
      </c>
      <c r="D10" s="4">
        <v>16</v>
      </c>
      <c r="E10" s="4">
        <v>6</v>
      </c>
      <c r="F10" s="6">
        <f t="shared" si="1"/>
        <v>0.375</v>
      </c>
      <c r="H10" s="3" t="s">
        <v>25</v>
      </c>
      <c r="I10" s="16">
        <v>0.10118004671615052</v>
      </c>
      <c r="J10" s="16">
        <v>0.22305305437738002</v>
      </c>
    </row>
    <row r="11" spans="1:10" x14ac:dyDescent="0.25">
      <c r="A11" t="s">
        <v>25</v>
      </c>
      <c r="B11" t="s">
        <v>13</v>
      </c>
      <c r="C11" s="4">
        <v>1</v>
      </c>
      <c r="D11" s="4">
        <v>7</v>
      </c>
      <c r="E11" s="4">
        <v>5</v>
      </c>
      <c r="F11" s="6">
        <f t="shared" si="1"/>
        <v>0.7142857142857143</v>
      </c>
      <c r="H11" s="2">
        <v>1</v>
      </c>
      <c r="I11" s="16"/>
      <c r="J11" s="16">
        <v>0.39179632248939178</v>
      </c>
    </row>
    <row r="12" spans="1:10" x14ac:dyDescent="0.25">
      <c r="A12" t="s">
        <v>25</v>
      </c>
      <c r="B12" t="s">
        <v>13</v>
      </c>
      <c r="C12" s="10">
        <v>4</v>
      </c>
      <c r="D12" s="11">
        <v>1976</v>
      </c>
      <c r="E12" s="10">
        <v>229</v>
      </c>
      <c r="F12" s="12">
        <f t="shared" si="1"/>
        <v>0.11589068825910931</v>
      </c>
      <c r="H12" s="2">
        <v>2</v>
      </c>
      <c r="I12" s="16"/>
      <c r="J12" s="16">
        <v>0.22082166199813258</v>
      </c>
    </row>
    <row r="13" spans="1:10" x14ac:dyDescent="0.25">
      <c r="A13" t="s">
        <v>25</v>
      </c>
      <c r="B13" t="s">
        <v>13</v>
      </c>
      <c r="C13" s="4">
        <v>5</v>
      </c>
      <c r="D13" s="5">
        <v>1908</v>
      </c>
      <c r="E13" s="4">
        <v>160</v>
      </c>
      <c r="F13" s="6">
        <f t="shared" si="1"/>
        <v>8.385744234800839E-2</v>
      </c>
      <c r="H13" s="49">
        <v>3</v>
      </c>
      <c r="I13" s="50">
        <v>0.14415231187669991</v>
      </c>
      <c r="J13" s="50">
        <v>0.16334982169561715</v>
      </c>
    </row>
    <row r="14" spans="1:10" x14ac:dyDescent="0.25">
      <c r="A14" t="s">
        <v>25</v>
      </c>
      <c r="B14" t="s">
        <v>13</v>
      </c>
      <c r="C14" s="4" t="s">
        <v>7</v>
      </c>
      <c r="D14" s="5">
        <v>2269</v>
      </c>
      <c r="E14" s="4">
        <v>138</v>
      </c>
      <c r="F14" s="6">
        <f t="shared" si="1"/>
        <v>6.0819744380784489E-2</v>
      </c>
      <c r="H14" s="49">
        <v>4</v>
      </c>
      <c r="I14" s="50">
        <v>0.11589068825910931</v>
      </c>
      <c r="J14" s="50">
        <v>0.11624441132637854</v>
      </c>
    </row>
    <row r="15" spans="1:10" x14ac:dyDescent="0.25">
      <c r="A15" t="s">
        <v>25</v>
      </c>
      <c r="B15" t="s">
        <v>14</v>
      </c>
      <c r="C15" s="10">
        <v>3</v>
      </c>
      <c r="D15" s="11">
        <v>8693</v>
      </c>
      <c r="E15" s="11">
        <v>1420</v>
      </c>
      <c r="F15" s="12">
        <f t="shared" si="1"/>
        <v>0.16334982169561715</v>
      </c>
      <c r="H15" s="2">
        <v>5</v>
      </c>
      <c r="I15" s="16">
        <v>8.385744234800839E-2</v>
      </c>
      <c r="J15" s="16"/>
    </row>
    <row r="16" spans="1:10" x14ac:dyDescent="0.25">
      <c r="A16" t="s">
        <v>25</v>
      </c>
      <c r="B16" t="s">
        <v>14</v>
      </c>
      <c r="C16" s="4">
        <v>2</v>
      </c>
      <c r="D16" s="5">
        <v>2142</v>
      </c>
      <c r="E16" s="4">
        <v>473</v>
      </c>
      <c r="F16" s="6">
        <f t="shared" si="1"/>
        <v>0.22082166199813258</v>
      </c>
      <c r="H16" s="2" t="s">
        <v>7</v>
      </c>
      <c r="I16" s="16">
        <v>6.0819744380784489E-2</v>
      </c>
      <c r="J16" s="16"/>
    </row>
    <row r="17" spans="1:10" x14ac:dyDescent="0.25">
      <c r="A17" t="s">
        <v>25</v>
      </c>
      <c r="B17" t="s">
        <v>14</v>
      </c>
      <c r="C17" s="4">
        <v>1</v>
      </c>
      <c r="D17" s="4">
        <v>707</v>
      </c>
      <c r="E17" s="4">
        <v>277</v>
      </c>
      <c r="F17" s="6">
        <f t="shared" si="1"/>
        <v>0.39179632248939178</v>
      </c>
      <c r="H17" s="3" t="s">
        <v>16</v>
      </c>
      <c r="I17" s="16">
        <v>0.13101781712278546</v>
      </c>
      <c r="J17" s="16">
        <v>0.26406443179225925</v>
      </c>
    </row>
    <row r="18" spans="1:10" x14ac:dyDescent="0.25">
      <c r="A18" t="s">
        <v>25</v>
      </c>
      <c r="B18" t="s">
        <v>14</v>
      </c>
      <c r="C18" s="10">
        <v>4</v>
      </c>
      <c r="D18" s="10">
        <v>671</v>
      </c>
      <c r="E18" s="10">
        <v>78</v>
      </c>
      <c r="F18" s="12">
        <f t="shared" si="1"/>
        <v>0.11624441132637854</v>
      </c>
    </row>
    <row r="19" spans="1:10" x14ac:dyDescent="0.25">
      <c r="A19" t="s">
        <v>25</v>
      </c>
      <c r="B19" t="s">
        <v>14</v>
      </c>
      <c r="C19" s="4">
        <v>5</v>
      </c>
      <c r="D19" s="4">
        <v>19</v>
      </c>
      <c r="E19" s="4">
        <v>4</v>
      </c>
      <c r="F19" s="6">
        <f t="shared" si="1"/>
        <v>0.21052631578947367</v>
      </c>
    </row>
    <row r="20" spans="1:10" x14ac:dyDescent="0.25">
      <c r="A20" t="s">
        <v>25</v>
      </c>
      <c r="B20" t="s">
        <v>14</v>
      </c>
      <c r="C20" s="4" t="s">
        <v>7</v>
      </c>
      <c r="D20" s="4">
        <v>2</v>
      </c>
      <c r="E20" s="4">
        <v>0</v>
      </c>
      <c r="F20" s="6">
        <f t="shared" si="1"/>
        <v>0</v>
      </c>
    </row>
    <row r="21" spans="1:10" x14ac:dyDescent="0.25">
      <c r="A21" t="s">
        <v>24</v>
      </c>
      <c r="B21" t="s">
        <v>14</v>
      </c>
      <c r="C21" s="4">
        <v>1</v>
      </c>
      <c r="D21" s="5">
        <v>10577</v>
      </c>
      <c r="E21" s="5">
        <v>4585</v>
      </c>
      <c r="F21" s="6">
        <f t="shared" ref="F21:F25" si="2">E21/D21</f>
        <v>0.43348775645268034</v>
      </c>
    </row>
    <row r="22" spans="1:10" x14ac:dyDescent="0.25">
      <c r="A22" t="s">
        <v>24</v>
      </c>
      <c r="B22" t="s">
        <v>14</v>
      </c>
      <c r="C22" s="10">
        <v>2</v>
      </c>
      <c r="D22" s="11">
        <v>12030</v>
      </c>
      <c r="E22" s="11">
        <v>3112</v>
      </c>
      <c r="F22" s="12">
        <f t="shared" si="2"/>
        <v>0.25868661679135496</v>
      </c>
    </row>
    <row r="23" spans="1:10" x14ac:dyDescent="0.25">
      <c r="A23" t="s">
        <v>24</v>
      </c>
      <c r="B23" t="s">
        <v>14</v>
      </c>
      <c r="C23" s="4">
        <v>3</v>
      </c>
      <c r="D23" s="4">
        <v>244</v>
      </c>
      <c r="E23" s="4">
        <v>57</v>
      </c>
      <c r="F23" s="6">
        <f t="shared" si="2"/>
        <v>0.23360655737704919</v>
      </c>
    </row>
    <row r="24" spans="1:10" x14ac:dyDescent="0.25">
      <c r="A24" t="s">
        <v>24</v>
      </c>
      <c r="B24" t="s">
        <v>14</v>
      </c>
      <c r="C24" s="4">
        <v>4</v>
      </c>
      <c r="D24" s="4">
        <v>45</v>
      </c>
      <c r="E24" s="4">
        <v>5</v>
      </c>
      <c r="F24" s="6">
        <f t="shared" si="2"/>
        <v>0.1111111111111111</v>
      </c>
    </row>
    <row r="25" spans="1:10" x14ac:dyDescent="0.25">
      <c r="A25" t="s">
        <v>24</v>
      </c>
      <c r="B25" t="s">
        <v>14</v>
      </c>
      <c r="C25" s="4">
        <v>5</v>
      </c>
      <c r="D25" s="4">
        <v>17</v>
      </c>
      <c r="E25" s="4">
        <v>3</v>
      </c>
      <c r="F25" s="6">
        <f t="shared" si="2"/>
        <v>0.17647058823529413</v>
      </c>
    </row>
  </sheetData>
  <autoFilter ref="A2:F2"/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2" sqref="A2"/>
    </sheetView>
  </sheetViews>
  <sheetFormatPr baseColWidth="10" defaultColWidth="0" defaultRowHeight="15" zeroHeight="1" x14ac:dyDescent="0.25"/>
  <cols>
    <col min="1" max="1" width="11.5703125" customWidth="1"/>
    <col min="2" max="3" width="19.5703125" customWidth="1"/>
    <col min="4" max="4" width="11.5703125" customWidth="1"/>
    <col min="5" max="6" width="19.5703125" customWidth="1"/>
    <col min="7" max="16384" width="11.42578125" hidden="1"/>
  </cols>
  <sheetData>
    <row r="1" spans="1:6" s="40" customFormat="1" ht="52.5" customHeight="1" x14ac:dyDescent="0.25"/>
    <row r="2" spans="1:6" s="47" customFormat="1" x14ac:dyDescent="0.25">
      <c r="A2" s="47" t="s">
        <v>20</v>
      </c>
      <c r="C2" s="51"/>
      <c r="D2" s="47" t="s">
        <v>21</v>
      </c>
    </row>
    <row r="3" spans="1:6" s="9" customFormat="1" x14ac:dyDescent="0.25">
      <c r="A3" s="19" t="s">
        <v>0</v>
      </c>
      <c r="B3" s="19" t="s">
        <v>1</v>
      </c>
      <c r="C3" s="20" t="s">
        <v>2</v>
      </c>
      <c r="D3" s="19" t="s">
        <v>6</v>
      </c>
      <c r="E3" s="19" t="s">
        <v>1</v>
      </c>
      <c r="F3" s="19" t="s">
        <v>2</v>
      </c>
    </row>
    <row r="4" spans="1:6" x14ac:dyDescent="0.25">
      <c r="A4" s="23">
        <v>1</v>
      </c>
      <c r="B4">
        <v>0</v>
      </c>
      <c r="C4" s="21">
        <v>300</v>
      </c>
      <c r="D4" s="27">
        <v>0.1</v>
      </c>
      <c r="E4">
        <f>B4*D4</f>
        <v>0</v>
      </c>
      <c r="F4">
        <f>C4*D4</f>
        <v>30</v>
      </c>
    </row>
    <row r="5" spans="1:6" s="18" customFormat="1" x14ac:dyDescent="0.25">
      <c r="A5" s="24">
        <v>2</v>
      </c>
      <c r="B5" s="18">
        <v>1000</v>
      </c>
      <c r="C5" s="21">
        <v>400</v>
      </c>
      <c r="D5" s="28">
        <v>0.05</v>
      </c>
      <c r="E5" s="18">
        <f>B5*D5</f>
        <v>50</v>
      </c>
      <c r="F5" s="18">
        <f>C5*D5</f>
        <v>20</v>
      </c>
    </row>
    <row r="6" spans="1:6" s="17" customFormat="1" ht="15.75" thickBot="1" x14ac:dyDescent="0.3">
      <c r="A6" s="25">
        <v>3</v>
      </c>
      <c r="B6" s="17">
        <v>0</v>
      </c>
      <c r="C6" s="22">
        <v>300</v>
      </c>
      <c r="D6" s="29">
        <v>0.03</v>
      </c>
      <c r="E6" s="17">
        <f>B6*D6</f>
        <v>0</v>
      </c>
      <c r="F6" s="17">
        <f>C6*D6</f>
        <v>9</v>
      </c>
    </row>
    <row r="7" spans="1:6" ht="15.75" thickTop="1" x14ac:dyDescent="0.25">
      <c r="A7" s="26" t="s">
        <v>22</v>
      </c>
      <c r="B7" s="32">
        <f>(B4*A4+B5*A5+A6*B6)/(B4+B5+B6)</f>
        <v>2</v>
      </c>
      <c r="C7" s="33">
        <f>(C4*A4+C5*A5+A6*C6)/(C4+C5+C6)</f>
        <v>2</v>
      </c>
      <c r="D7" s="26" t="s">
        <v>23</v>
      </c>
      <c r="E7" s="30">
        <f>SUM(E4:E6)/SUM(B4:B6)</f>
        <v>0.05</v>
      </c>
      <c r="F7" s="31">
        <f>SUM(F4:F6)/SUM(C4:C6)</f>
        <v>5.8999999999999997E-2</v>
      </c>
    </row>
    <row r="8" spans="1:6" hidden="1" x14ac:dyDescent="0.25"/>
    <row r="9" spans="1:6" hidden="1" x14ac:dyDescent="0.25"/>
    <row r="10" spans="1:6" hidden="1" x14ac:dyDescent="0.25"/>
    <row r="11" spans="1:6" hidden="1" x14ac:dyDescent="0.25"/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hidden="1" x14ac:dyDescent="0.25">
      <c r="A16" s="1"/>
    </row>
  </sheetData>
  <pageMargins left="0.7" right="0.7" top="0.78740157499999996" bottom="0.78740157499999996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konkretes beispiel (blogpost)</vt:lpstr>
      <vt:lpstr>konkretes beispiel (pivot)</vt:lpstr>
      <vt:lpstr>fiktives beispiel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</dc:creator>
  <cp:lastModifiedBy>Felix</cp:lastModifiedBy>
  <dcterms:created xsi:type="dcterms:W3CDTF">2015-05-06T14:52:34Z</dcterms:created>
  <dcterms:modified xsi:type="dcterms:W3CDTF">2015-05-07T14:08:24Z</dcterms:modified>
</cp:coreProperties>
</file>